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'Sheet1'!$B$3:$E$38</definedName>
  </definedNames>
  <calcPr fullCalcOnLoad="1"/>
</workbook>
</file>

<file path=xl/sharedStrings.xml><?xml version="1.0" encoding="utf-8"?>
<sst xmlns="http://schemas.openxmlformats.org/spreadsheetml/2006/main" count="76" uniqueCount="76">
  <si>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</si>
  <si>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</si>
  <si>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</si>
  <si>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</si>
  <si>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</si>
  <si>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</si>
  <si>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</si>
  <si>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</si>
  <si>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</si>
  <si>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</si>
  <si>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</si>
  <si>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</si>
  <si>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</si>
  <si>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</si>
  <si>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</si>
  <si>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</si>
  <si>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</si>
  <si>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</si>
  <si>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</si>
  <si>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</si>
  <si>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</si>
  <si>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</si>
  <si>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</si>
  <si>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</si>
  <si>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</si>
  <si>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</si>
  <si>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</si>
  <si>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</si>
  <si>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</si>
  <si>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</si>
  <si>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</si>
  <si>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</si>
  <si>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</si>
  <si>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</si>
  <si>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</si>
  <si>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</si>
  <si>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</si>
  <si>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</si>
  <si>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</si>
  <si>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</si>
  <si>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</si>
  <si>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</si>
  <si>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</si>
  <si>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</si>
  <si>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</si>
  <si>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</si>
  <si>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</si>
  <si>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</si>
  <si>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</si>
  <si>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</si>
  <si>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</si>
  <si>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</si>
  <si>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</si>
  <si>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</si>
  <si>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Расходы бюджета - всего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</si>
  <si>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</si>
  <si>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</si>
  <si>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</si>
  <si>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Наименование раздела, подраздела</t>
  </si>
  <si>
    <t>% исполнения</t>
  </si>
  <si>
    <t>% в структуре общих расходов по исполнению</t>
  </si>
  <si>
    <t>Дополнительное образование</t>
  </si>
  <si>
    <t>0703</t>
  </si>
  <si>
    <t>Социальное обеспечение населения</t>
  </si>
  <si>
    <t>0105</t>
  </si>
  <si>
    <t>Судебная система</t>
  </si>
  <si>
    <t>Раздел, подраз-дел</t>
  </si>
  <si>
    <t>Резервные фонды</t>
  </si>
  <si>
    <t>0111</t>
  </si>
  <si>
    <t>Жилищное хозяйство</t>
  </si>
  <si>
    <t>Расходы бюджета Пучежского муниципального района по разделам и подразделам классификации расходов бюджета 
за 2022 год</t>
  </si>
  <si>
    <t>Благоустройство</t>
  </si>
  <si>
    <t>0503</t>
  </si>
  <si>
    <t>Утверждено (руб. коп.)</t>
  </si>
  <si>
    <t>Исполнено 
(руб. коп.)</t>
  </si>
  <si>
    <t>Приложение № 4  к решению Совета Пучежского муниципального района от 22 .05.2023 № 124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</si>
</sst>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</numFmts>
  <fonts count="54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21" borderId="0" applyNumberFormat="0" applyBorder="0" applyAlignment="0" applyProtection="0"/>
    <xf numFmtId="0" fontId="5" fillId="32" borderId="0" applyNumberFormat="0" applyBorder="0" applyAlignment="0" applyProtection="0"/>
    <xf numFmtId="0" fontId="8" fillId="33" borderId="1" applyNumberFormat="0" applyAlignment="0" applyProtection="0"/>
    <xf numFmtId="0" fontId="1" fillId="30" borderId="2" applyNumberFormat="0" applyAlignment="0" applyProtection="0"/>
    <xf numFmtId="0" fontId="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3" borderId="1" applyNumberFormat="0" applyAlignment="0" applyProtection="0"/>
    <xf numFmtId="0" fontId="2" fillId="0" borderId="6" applyNumberFormat="0" applyFill="0" applyAlignment="0" applyProtection="0"/>
    <xf numFmtId="0" fontId="9" fillId="34" borderId="0" applyNumberFormat="0" applyBorder="0" applyAlignment="0" applyProtection="0"/>
    <xf numFmtId="0" fontId="0" fillId="3" borderId="7" applyNumberFormat="0" applyFont="0" applyAlignment="0" applyProtection="0"/>
    <xf numFmtId="0" fontId="10" fillId="33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10" applyNumberFormat="0" applyAlignment="0" applyProtection="0"/>
    <xf numFmtId="0" fontId="40" fillId="42" borderId="11" applyNumberFormat="0" applyAlignment="0" applyProtection="0"/>
    <xf numFmtId="0" fontId="41" fillId="42" borderId="10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43" borderId="16" applyNumberFormat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7" borderId="0" applyNumberFormat="0" applyBorder="0" applyAlignment="0" applyProtection="0"/>
  </cellStyleXfs>
  <cellXfs count="23"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0" fontId="21" fillId="0" borderId="19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2" fillId="33" borderId="19" xfId="0" applyFont="1" applyFill="1" applyBorder="1" applyAlignment="1">
      <alignment horizontal="center" vertical="center" wrapText="1"/>
    </xf>
    <xf numFmtId="49" fontId="22" fillId="48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180" fontId="23" fillId="0" borderId="19" xfId="0" applyNumberFormat="1" applyFont="1" applyFill="1" applyBorder="1" applyAlignment="1">
      <alignment horizontal="center" vertical="center" wrapText="1"/>
    </xf>
    <xf numFmtId="187" fontId="22" fillId="0" borderId="19" xfId="0" applyNumberFormat="1" applyFont="1" applyBorder="1" applyAlignment="1">
      <alignment horizontal="center"/>
    </xf>
    <xf numFmtId="0" fontId="23" fillId="12" borderId="19" xfId="0" applyFont="1" applyFill="1" applyBorder="1" applyAlignment="1">
      <alignment horizontal="left" vertical="center" wrapText="1"/>
    </xf>
    <xf numFmtId="180" fontId="23" fillId="12" borderId="19" xfId="0" applyNumberFormat="1" applyFont="1" applyFill="1" applyBorder="1" applyAlignment="1">
      <alignment horizontal="center" vertical="center" wrapText="1"/>
    </xf>
    <xf numFmtId="187" fontId="22" fillId="12" borderId="19" xfId="0" applyNumberFormat="1" applyFont="1" applyFill="1" applyBorder="1" applyAlignment="1">
      <alignment horizontal="center"/>
    </xf>
    <xf numFmtId="187" fontId="22" fillId="0" borderId="19" xfId="0" applyNumberFormat="1" applyFont="1" applyBorder="1" applyAlignment="1">
      <alignment horizontal="center" vertical="center"/>
    </xf>
    <xf numFmtId="187" fontId="22" fillId="12" borderId="19" xfId="0" applyNumberFormat="1" applyFont="1" applyFill="1" applyBorder="1" applyAlignment="1">
      <alignment horizontal="center" vertical="center"/>
    </xf>
    <xf numFmtId="187" fontId="24" fillId="0" borderId="19" xfId="0" applyNumberFormat="1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12" borderId="19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7" fontId="22" fillId="0" borderId="19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8"/>
  <sheetViews>
    <sheetView tabSelected="1" zoomScaleSheetLayoutView="100" zoomScalePageLayoutView="0" workbookViewId="0" topLeftCell="B1">
      <selection activeCell="H3" sqref="H3"/>
    </sheetView>
  </sheetViews>
  <sheetFormatPr defaultColWidth="9.421875" defaultRowHeight="15"/>
  <cols>
    <col min="1" max="1" width="2.00390625" style="0" hidden="1" customWidth="1"/>
    <col min="2" max="2" width="59.8515625" style="0" customWidth="1"/>
    <col min="3" max="3" width="9.57421875" style="18" customWidth="1"/>
    <col min="4" max="4" width="16.57421875" style="0" customWidth="1"/>
    <col min="5" max="5" width="16.7109375" style="0" customWidth="1"/>
    <col min="6" max="6" width="11.00390625" style="0" customWidth="1"/>
    <col min="7" max="7" width="14.57421875" style="0" bestFit="1" customWidth="1"/>
  </cols>
  <sheetData>
    <row r="1" spans="2:7" ht="15">
      <c r="B1" s="20" t="s">
        <v>75</v>
      </c>
      <c r="C1" s="20"/>
      <c r="D1" s="20"/>
      <c r="E1" s="20"/>
      <c r="F1" s="20"/>
      <c r="G1" s="20"/>
    </row>
    <row r="2" spans="1:7" ht="45" customHeight="1">
      <c r="A2" s="21" t="s">
        <v>70</v>
      </c>
      <c r="B2" s="22"/>
      <c r="C2" s="22"/>
      <c r="D2" s="22"/>
      <c r="E2" s="22"/>
      <c r="F2" s="22"/>
      <c r="G2" s="22"/>
    </row>
    <row r="3" spans="1:7" ht="69.75" customHeight="1">
      <c r="A3" s="2"/>
      <c r="B3" s="4" t="s">
        <v>58</v>
      </c>
      <c r="C3" s="4" t="s">
        <v>66</v>
      </c>
      <c r="D3" s="4" t="s">
        <v>73</v>
      </c>
      <c r="E3" s="4" t="s">
        <v>74</v>
      </c>
      <c r="F3" s="4" t="s">
        <v>59</v>
      </c>
      <c r="G3" s="5" t="s">
        <v>60</v>
      </c>
    </row>
    <row r="4" spans="1:7" ht="15" customHeight="1">
      <c r="A4" s="3"/>
      <c r="B4" s="6" t="s">
        <v>54</v>
      </c>
      <c r="C4" s="15"/>
      <c r="D4" s="7">
        <f>D5+D13+D18+D21+D28+D30+D35+D37</f>
        <v>296045171.31</v>
      </c>
      <c r="E4" s="7">
        <f>E5+E13+E18+E21+E28+E30+E35+E37</f>
        <v>289508774.56000006</v>
      </c>
      <c r="F4" s="8">
        <f>E4/D4*100</f>
        <v>97.79209479381934</v>
      </c>
      <c r="G4" s="8">
        <f>G5+G13+G18+G21+G28+G30+G35</f>
        <v>99.9988194761954</v>
      </c>
    </row>
    <row r="5" spans="1:9" ht="15" customHeight="1">
      <c r="A5" s="3"/>
      <c r="B5" s="9" t="s">
        <v>1</v>
      </c>
      <c r="C5" s="16" t="s">
        <v>15</v>
      </c>
      <c r="D5" s="10">
        <f>SUM(D6:D12)</f>
        <v>47711905.64999999</v>
      </c>
      <c r="E5" s="10">
        <f>SUM(E6:E12)</f>
        <v>47588814.66</v>
      </c>
      <c r="F5" s="11">
        <f aca="true" t="shared" si="0" ref="F5:F38">E5/D5*100</f>
        <v>99.7420120024068</v>
      </c>
      <c r="G5" s="11">
        <f>E5/E4*100</f>
        <v>16.437779729587202</v>
      </c>
      <c r="I5" s="1"/>
    </row>
    <row r="6" spans="1:7" ht="35.25" customHeight="1">
      <c r="A6" s="3"/>
      <c r="B6" s="6" t="s">
        <v>51</v>
      </c>
      <c r="C6" s="15" t="s">
        <v>29</v>
      </c>
      <c r="D6" s="7">
        <v>2092752.07</v>
      </c>
      <c r="E6" s="7">
        <v>2092752.07</v>
      </c>
      <c r="F6" s="12">
        <f t="shared" si="0"/>
        <v>100</v>
      </c>
      <c r="G6" s="12">
        <f>E6/E4*100</f>
        <v>0.7228630887545973</v>
      </c>
    </row>
    <row r="7" spans="1:7" ht="48.75" customHeight="1">
      <c r="A7" s="3"/>
      <c r="B7" s="6" t="s">
        <v>25</v>
      </c>
      <c r="C7" s="15" t="s">
        <v>11</v>
      </c>
      <c r="D7" s="7">
        <v>534508.92</v>
      </c>
      <c r="E7" s="7">
        <v>534508.92</v>
      </c>
      <c r="F7" s="12">
        <f t="shared" si="0"/>
        <v>100</v>
      </c>
      <c r="G7" s="12">
        <f>E7/E4*100</f>
        <v>0.1846261553945489</v>
      </c>
    </row>
    <row r="8" spans="1:7" ht="51" customHeight="1">
      <c r="A8" s="3"/>
      <c r="B8" s="6" t="s">
        <v>8</v>
      </c>
      <c r="C8" s="15" t="s">
        <v>42</v>
      </c>
      <c r="D8" s="7">
        <v>15740415.41</v>
      </c>
      <c r="E8" s="7">
        <v>15740415.41</v>
      </c>
      <c r="F8" s="12">
        <f t="shared" si="0"/>
        <v>100</v>
      </c>
      <c r="G8" s="12">
        <f>E8/E4*100</f>
        <v>5.436938978420439</v>
      </c>
    </row>
    <row r="9" spans="1:7" ht="22.5" customHeight="1">
      <c r="A9" s="3"/>
      <c r="B9" s="6" t="s">
        <v>65</v>
      </c>
      <c r="C9" s="17" t="s">
        <v>64</v>
      </c>
      <c r="D9" s="7">
        <v>12149.95</v>
      </c>
      <c r="E9" s="7">
        <v>12149.95</v>
      </c>
      <c r="F9" s="12">
        <f t="shared" si="0"/>
        <v>100</v>
      </c>
      <c r="G9" s="12">
        <f>E9/E4*100</f>
        <v>0.004196746719841457</v>
      </c>
    </row>
    <row r="10" spans="1:7" ht="47.25">
      <c r="A10" s="3"/>
      <c r="B10" s="6" t="s">
        <v>56</v>
      </c>
      <c r="C10" s="15" t="s">
        <v>4</v>
      </c>
      <c r="D10" s="7">
        <v>5259919.81</v>
      </c>
      <c r="E10" s="7">
        <v>5259919.81</v>
      </c>
      <c r="F10" s="12">
        <f t="shared" si="0"/>
        <v>100</v>
      </c>
      <c r="G10" s="12">
        <f>E10/E4*100</f>
        <v>1.8168429671930004</v>
      </c>
    </row>
    <row r="11" spans="1:7" ht="15.75">
      <c r="A11" s="3"/>
      <c r="B11" s="6" t="s">
        <v>67</v>
      </c>
      <c r="C11" s="17" t="s">
        <v>68</v>
      </c>
      <c r="D11" s="7">
        <v>0</v>
      </c>
      <c r="E11" s="7">
        <v>0</v>
      </c>
      <c r="F11" s="12">
        <v>0</v>
      </c>
      <c r="G11" s="12">
        <v>0</v>
      </c>
    </row>
    <row r="12" spans="1:7" ht="20.25" customHeight="1">
      <c r="A12" s="3"/>
      <c r="B12" s="6" t="s">
        <v>35</v>
      </c>
      <c r="C12" s="15" t="s">
        <v>44</v>
      </c>
      <c r="D12" s="7">
        <v>24072159.49</v>
      </c>
      <c r="E12" s="7">
        <v>23949068.5</v>
      </c>
      <c r="F12" s="12">
        <f t="shared" si="0"/>
        <v>99.48865829818412</v>
      </c>
      <c r="G12" s="12">
        <f>E12/E4*100</f>
        <v>8.272311793104773</v>
      </c>
    </row>
    <row r="13" spans="1:7" ht="15" customHeight="1">
      <c r="A13" s="3"/>
      <c r="B13" s="9" t="s">
        <v>3</v>
      </c>
      <c r="C13" s="16" t="s">
        <v>10</v>
      </c>
      <c r="D13" s="10">
        <f>SUM(D14:D17)</f>
        <v>29474851.91</v>
      </c>
      <c r="E13" s="10">
        <f>SUM(E14:E17)</f>
        <v>28878415.929999996</v>
      </c>
      <c r="F13" s="13">
        <f t="shared" si="0"/>
        <v>97.97645809444204</v>
      </c>
      <c r="G13" s="13">
        <f>E13/E4*100</f>
        <v>9.974970870534014</v>
      </c>
    </row>
    <row r="14" spans="1:7" ht="18.75" customHeight="1">
      <c r="A14" s="3"/>
      <c r="B14" s="6" t="s">
        <v>19</v>
      </c>
      <c r="C14" s="15" t="s">
        <v>18</v>
      </c>
      <c r="D14" s="7">
        <v>555176.4</v>
      </c>
      <c r="E14" s="7">
        <v>492000</v>
      </c>
      <c r="F14" s="12">
        <f t="shared" si="0"/>
        <v>88.62048170635495</v>
      </c>
      <c r="G14" s="12">
        <f>E14/E4*100</f>
        <v>0.1699430356636856</v>
      </c>
    </row>
    <row r="15" spans="1:7" ht="21" customHeight="1">
      <c r="A15" s="3"/>
      <c r="B15" s="6" t="s">
        <v>0</v>
      </c>
      <c r="C15" s="15" t="s">
        <v>13</v>
      </c>
      <c r="D15" s="7">
        <v>10722000</v>
      </c>
      <c r="E15" s="7">
        <v>10722000</v>
      </c>
      <c r="F15" s="12">
        <f t="shared" si="0"/>
        <v>100</v>
      </c>
      <c r="G15" s="12">
        <f>E15/E4*100</f>
        <v>3.7035146918415385</v>
      </c>
    </row>
    <row r="16" spans="1:7" ht="18.75" customHeight="1">
      <c r="A16" s="3"/>
      <c r="B16" s="6" t="s">
        <v>47</v>
      </c>
      <c r="C16" s="15" t="s">
        <v>45</v>
      </c>
      <c r="D16" s="7">
        <v>16292235.27</v>
      </c>
      <c r="E16" s="7">
        <v>15758975.69</v>
      </c>
      <c r="F16" s="12">
        <f t="shared" si="0"/>
        <v>96.72690965258815</v>
      </c>
      <c r="G16" s="12">
        <f>E16/E4*100</f>
        <v>5.443349934367529</v>
      </c>
    </row>
    <row r="17" spans="1:7" ht="21" customHeight="1">
      <c r="A17" s="3"/>
      <c r="B17" s="6" t="s">
        <v>20</v>
      </c>
      <c r="C17" s="15" t="s">
        <v>5</v>
      </c>
      <c r="D17" s="7">
        <v>1905440.24</v>
      </c>
      <c r="E17" s="7">
        <v>1905440.24</v>
      </c>
      <c r="F17" s="12">
        <f t="shared" si="0"/>
        <v>100</v>
      </c>
      <c r="G17" s="12">
        <f>E17/E4*100</f>
        <v>0.6581632086612634</v>
      </c>
    </row>
    <row r="18" spans="1:7" ht="15" customHeight="1">
      <c r="A18" s="3"/>
      <c r="B18" s="9" t="s">
        <v>7</v>
      </c>
      <c r="C18" s="16" t="s">
        <v>6</v>
      </c>
      <c r="D18" s="10">
        <f>SUM(D19:D20)</f>
        <v>4945644.19</v>
      </c>
      <c r="E18" s="10">
        <f>SUM(E19:E20)</f>
        <v>2546967.04</v>
      </c>
      <c r="F18" s="13">
        <f t="shared" si="0"/>
        <v>51.49919691250575</v>
      </c>
      <c r="G18" s="13">
        <f>E18/E4*100</f>
        <v>0.879754696164536</v>
      </c>
    </row>
    <row r="19" spans="1:7" ht="20.25" customHeight="1">
      <c r="A19" s="3"/>
      <c r="B19" s="6" t="s">
        <v>69</v>
      </c>
      <c r="C19" s="17" t="s">
        <v>21</v>
      </c>
      <c r="D19" s="7">
        <v>4836433.99</v>
      </c>
      <c r="E19" s="7">
        <v>2437756.84</v>
      </c>
      <c r="F19" s="12">
        <f t="shared" si="0"/>
        <v>50.404013474398724</v>
      </c>
      <c r="G19" s="19">
        <f>E19/E4*100</f>
        <v>0.8420321089421005</v>
      </c>
    </row>
    <row r="20" spans="1:7" ht="23.25" customHeight="1">
      <c r="A20" s="3"/>
      <c r="B20" s="6" t="s">
        <v>71</v>
      </c>
      <c r="C20" s="17" t="s">
        <v>72</v>
      </c>
      <c r="D20" s="7">
        <v>109210.2</v>
      </c>
      <c r="E20" s="7">
        <v>109210.2</v>
      </c>
      <c r="F20" s="12">
        <f t="shared" si="0"/>
        <v>100</v>
      </c>
      <c r="G20" s="12">
        <f>E20/E4*100</f>
        <v>0.03772258722243543</v>
      </c>
    </row>
    <row r="21" spans="1:7" ht="15" customHeight="1">
      <c r="A21" s="3"/>
      <c r="B21" s="9" t="s">
        <v>31</v>
      </c>
      <c r="C21" s="16" t="s">
        <v>57</v>
      </c>
      <c r="D21" s="10">
        <f>SUM(D22:D27)</f>
        <v>170886638.49999997</v>
      </c>
      <c r="E21" s="10">
        <f>SUM(E22:E27)</f>
        <v>168618876.07999998</v>
      </c>
      <c r="F21" s="13">
        <f t="shared" si="0"/>
        <v>98.67294339691749</v>
      </c>
      <c r="G21" s="13">
        <f>E21/E4*100</f>
        <v>58.243096892752064</v>
      </c>
    </row>
    <row r="22" spans="1:7" ht="24.75" customHeight="1">
      <c r="A22" s="3"/>
      <c r="B22" s="6" t="s">
        <v>50</v>
      </c>
      <c r="C22" s="15" t="s">
        <v>37</v>
      </c>
      <c r="D22" s="7">
        <v>55908403.22</v>
      </c>
      <c r="E22" s="7">
        <v>55682666.22</v>
      </c>
      <c r="F22" s="12">
        <f t="shared" si="0"/>
        <v>99.59623779790003</v>
      </c>
      <c r="G22" s="12">
        <f>E22/E4*100</f>
        <v>19.23349864080195</v>
      </c>
    </row>
    <row r="23" spans="1:7" ht="21" customHeight="1">
      <c r="A23" s="3"/>
      <c r="B23" s="6" t="s">
        <v>22</v>
      </c>
      <c r="C23" s="15" t="s">
        <v>16</v>
      </c>
      <c r="D23" s="7">
        <v>79108972.48</v>
      </c>
      <c r="E23" s="7">
        <v>77471508.93</v>
      </c>
      <c r="F23" s="12">
        <f t="shared" si="0"/>
        <v>97.93011652323764</v>
      </c>
      <c r="G23" s="12">
        <f>E23/E4*100</f>
        <v>26.75964106709457</v>
      </c>
    </row>
    <row r="24" spans="1:7" ht="15" customHeight="1">
      <c r="A24" s="3"/>
      <c r="B24" s="6" t="s">
        <v>61</v>
      </c>
      <c r="C24" s="17" t="s">
        <v>62</v>
      </c>
      <c r="D24" s="7">
        <v>28119241.08</v>
      </c>
      <c r="E24" s="7">
        <v>27734172.19</v>
      </c>
      <c r="F24" s="12">
        <f t="shared" si="0"/>
        <v>98.63058576543918</v>
      </c>
      <c r="G24" s="14">
        <f>E24/E4*100</f>
        <v>9.579734580463347</v>
      </c>
    </row>
    <row r="25" spans="1:7" ht="33" customHeight="1">
      <c r="A25" s="3"/>
      <c r="B25" s="6" t="s">
        <v>40</v>
      </c>
      <c r="C25" s="15" t="s">
        <v>12</v>
      </c>
      <c r="D25" s="7">
        <v>72424</v>
      </c>
      <c r="E25" s="7">
        <v>72424</v>
      </c>
      <c r="F25" s="12">
        <f t="shared" si="0"/>
        <v>100</v>
      </c>
      <c r="G25" s="12">
        <f>E25/E4*100</f>
        <v>0.0250161675099731</v>
      </c>
    </row>
    <row r="26" spans="1:7" ht="21.75" customHeight="1">
      <c r="A26" s="3"/>
      <c r="B26" s="6" t="s">
        <v>30</v>
      </c>
      <c r="C26" s="15" t="s">
        <v>26</v>
      </c>
      <c r="D26" s="7">
        <v>968816.04</v>
      </c>
      <c r="E26" s="7">
        <v>968816.04</v>
      </c>
      <c r="F26" s="12">
        <f t="shared" si="0"/>
        <v>100</v>
      </c>
      <c r="G26" s="12">
        <f>E26/E4*100</f>
        <v>0.3346413391001436</v>
      </c>
    </row>
    <row r="27" spans="1:7" ht="21" customHeight="1">
      <c r="A27" s="3"/>
      <c r="B27" s="6" t="s">
        <v>55</v>
      </c>
      <c r="C27" s="15" t="s">
        <v>39</v>
      </c>
      <c r="D27" s="7">
        <v>6708781.68</v>
      </c>
      <c r="E27" s="7">
        <v>6689288.7</v>
      </c>
      <c r="F27" s="12">
        <f t="shared" si="0"/>
        <v>99.7094408354633</v>
      </c>
      <c r="G27" s="12">
        <f>E27/E4*100</f>
        <v>2.3105650977820917</v>
      </c>
    </row>
    <row r="28" spans="1:7" ht="15" customHeight="1">
      <c r="A28" s="3"/>
      <c r="B28" s="9" t="s">
        <v>9</v>
      </c>
      <c r="C28" s="16" t="s">
        <v>53</v>
      </c>
      <c r="D28" s="10">
        <f>SUM(D29)</f>
        <v>35229778.82</v>
      </c>
      <c r="E28" s="10">
        <f>SUM(E29)</f>
        <v>35023492.42</v>
      </c>
      <c r="F28" s="13">
        <f t="shared" si="0"/>
        <v>99.41445445611798</v>
      </c>
      <c r="G28" s="13">
        <f>E28/E4*100</f>
        <v>12.097558173574964</v>
      </c>
    </row>
    <row r="29" spans="1:7" ht="20.25" customHeight="1">
      <c r="A29" s="3"/>
      <c r="B29" s="6" t="s">
        <v>24</v>
      </c>
      <c r="C29" s="15" t="s">
        <v>34</v>
      </c>
      <c r="D29" s="7">
        <v>35229778.82</v>
      </c>
      <c r="E29" s="7">
        <v>35023492.42</v>
      </c>
      <c r="F29" s="12">
        <f t="shared" si="0"/>
        <v>99.41445445611798</v>
      </c>
      <c r="G29" s="12">
        <f>E29/E4*100</f>
        <v>12.097558173574964</v>
      </c>
    </row>
    <row r="30" spans="1:7" ht="15" customHeight="1">
      <c r="A30" s="3"/>
      <c r="B30" s="9" t="s">
        <v>2</v>
      </c>
      <c r="C30" s="16" t="s">
        <v>52</v>
      </c>
      <c r="D30" s="10">
        <f>SUM(D31:D34)</f>
        <v>6986759.22</v>
      </c>
      <c r="E30" s="10">
        <f>SUM(E31:E34)</f>
        <v>6042615.41</v>
      </c>
      <c r="F30" s="13">
        <f t="shared" si="0"/>
        <v>86.48667028201955</v>
      </c>
      <c r="G30" s="13">
        <f>E30/E4*100</f>
        <v>2.087195947405622</v>
      </c>
    </row>
    <row r="31" spans="1:7" ht="26.25" customHeight="1">
      <c r="A31" s="3"/>
      <c r="B31" s="6" t="s">
        <v>23</v>
      </c>
      <c r="C31" s="15" t="s">
        <v>33</v>
      </c>
      <c r="D31" s="7">
        <v>1647079.59</v>
      </c>
      <c r="E31" s="7">
        <v>1647079.59</v>
      </c>
      <c r="F31" s="12">
        <f t="shared" si="0"/>
        <v>100</v>
      </c>
      <c r="G31" s="12">
        <f>E31/E4*100</f>
        <v>0.5689221656591437</v>
      </c>
    </row>
    <row r="32" spans="1:7" ht="22.5" customHeight="1">
      <c r="A32" s="3"/>
      <c r="B32" s="6" t="s">
        <v>63</v>
      </c>
      <c r="C32" s="15">
        <v>1003</v>
      </c>
      <c r="D32" s="7">
        <v>2137527</v>
      </c>
      <c r="E32" s="7">
        <v>2137527</v>
      </c>
      <c r="F32" s="12">
        <f t="shared" si="0"/>
        <v>100</v>
      </c>
      <c r="G32" s="12">
        <f>E32/E4*100</f>
        <v>0.7383289170591277</v>
      </c>
    </row>
    <row r="33" spans="1:7" ht="15" customHeight="1">
      <c r="A33" s="3"/>
      <c r="B33" s="6" t="s">
        <v>38</v>
      </c>
      <c r="C33" s="15" t="s">
        <v>28</v>
      </c>
      <c r="D33" s="7">
        <v>2843152.63</v>
      </c>
      <c r="E33" s="7">
        <v>1899008.82</v>
      </c>
      <c r="F33" s="12">
        <f t="shared" si="0"/>
        <v>66.79236281451412</v>
      </c>
      <c r="G33" s="12">
        <f>E33/E4*100</f>
        <v>0.6559417146807185</v>
      </c>
    </row>
    <row r="34" spans="1:7" ht="23.25" customHeight="1">
      <c r="A34" s="3"/>
      <c r="B34" s="6" t="s">
        <v>46</v>
      </c>
      <c r="C34" s="15" t="s">
        <v>41</v>
      </c>
      <c r="D34" s="7">
        <v>359000</v>
      </c>
      <c r="E34" s="7">
        <v>359000</v>
      </c>
      <c r="F34" s="12">
        <f t="shared" si="0"/>
        <v>100</v>
      </c>
      <c r="G34" s="12">
        <f>E34/E4*100</f>
        <v>0.12400315000663235</v>
      </c>
    </row>
    <row r="35" spans="1:7" ht="18.75" customHeight="1">
      <c r="A35" s="3"/>
      <c r="B35" s="9" t="s">
        <v>17</v>
      </c>
      <c r="C35" s="16" t="s">
        <v>49</v>
      </c>
      <c r="D35" s="10">
        <f>SUM(D36:D36)</f>
        <v>806175.3</v>
      </c>
      <c r="E35" s="10">
        <f>SUM(E36:E36)</f>
        <v>806175.3</v>
      </c>
      <c r="F35" s="13">
        <f t="shared" si="0"/>
        <v>100</v>
      </c>
      <c r="G35" s="13">
        <f>E35/E4*100</f>
        <v>0.27846316617699685</v>
      </c>
    </row>
    <row r="36" spans="1:7" ht="23.25" customHeight="1">
      <c r="A36" s="3"/>
      <c r="B36" s="6" t="s">
        <v>14</v>
      </c>
      <c r="C36" s="15" t="s">
        <v>32</v>
      </c>
      <c r="D36" s="7">
        <v>806175.3</v>
      </c>
      <c r="E36" s="7">
        <v>806175.3</v>
      </c>
      <c r="F36" s="12">
        <f t="shared" si="0"/>
        <v>100</v>
      </c>
      <c r="G36" s="12">
        <f>E36/E4*100</f>
        <v>0.27846316617699685</v>
      </c>
    </row>
    <row r="37" spans="1:7" ht="38.25" customHeight="1">
      <c r="A37" s="3"/>
      <c r="B37" s="9" t="s">
        <v>36</v>
      </c>
      <c r="C37" s="16" t="s">
        <v>43</v>
      </c>
      <c r="D37" s="10">
        <f>SUM(D38)</f>
        <v>3417.72</v>
      </c>
      <c r="E37" s="10">
        <f>SUM(E38)</f>
        <v>3417.72</v>
      </c>
      <c r="F37" s="13">
        <f t="shared" si="0"/>
        <v>100</v>
      </c>
      <c r="G37" s="13">
        <f>E37/E4*100</f>
        <v>0.0011805238045701047</v>
      </c>
    </row>
    <row r="38" spans="1:7" ht="34.5" customHeight="1">
      <c r="A38" s="3"/>
      <c r="B38" s="6" t="s">
        <v>48</v>
      </c>
      <c r="C38" s="15" t="s">
        <v>27</v>
      </c>
      <c r="D38" s="7">
        <v>3417.72</v>
      </c>
      <c r="E38" s="7">
        <v>3417.72</v>
      </c>
      <c r="F38" s="12">
        <f t="shared" si="0"/>
        <v>100</v>
      </c>
      <c r="G38" s="12">
        <f>E38/E4*100</f>
        <v>0.0011805238045701047</v>
      </c>
    </row>
  </sheetData>
  <sheetProtection/>
  <autoFilter ref="B3:E38"/>
  <mergeCells count="2">
    <mergeCell ref="B1:G1"/>
    <mergeCell ref="A2:G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РФО</cp:lastModifiedBy>
  <cp:lastPrinted>2023-03-01T06:41:25Z</cp:lastPrinted>
  <dcterms:created xsi:type="dcterms:W3CDTF">2017-04-18T09:53:03Z</dcterms:created>
  <dcterms:modified xsi:type="dcterms:W3CDTF">2023-05-24T13:45:08Z</dcterms:modified>
  <cp:category/>
  <cp:version/>
  <cp:contentType/>
  <cp:contentStatus/>
</cp:coreProperties>
</file>